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filterPrivacy="1"/>
  <xr:revisionPtr revIDLastSave="11" documentId="13_ncr:1_{086F0E5B-F1DC-454F-8D80-1AF01430E3D0}" xr6:coauthVersionLast="36" xr6:coauthVersionMax="47" xr10:uidLastSave="{339CBAEB-4E96-4ADF-8928-4C156972304B}"/>
  <bookViews>
    <workbookView xWindow="-120" yWindow="-120" windowWidth="20730" windowHeight="11310" activeTab="1" xr2:uid="{00000000-000D-0000-FFFF-FFFF00000000}"/>
  </bookViews>
  <sheets>
    <sheet name="Expenses" sheetId="1" r:id="rId1"/>
    <sheet name="Income" sheetId="2" r:id="rId2"/>
    <sheet name="Summary" sheetId="3" r:id="rId3"/>
  </sheets>
  <definedNames>
    <definedName name="_xlnm.Print_Area" localSheetId="1">Income!$B$2:$G$34</definedName>
    <definedName name="_xlnm.Print_Area" localSheetId="2">Summary!$B$2:$G$34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B2" i="3"/>
  <c r="B2" i="2"/>
  <c r="C12" i="1"/>
  <c r="G12" i="1"/>
  <c r="H25" i="1" l="1"/>
  <c r="H20" i="1"/>
  <c r="H12" i="1"/>
  <c r="D33" i="1"/>
  <c r="D26" i="1"/>
  <c r="D12" i="1"/>
  <c r="G25" i="1"/>
  <c r="G20" i="1"/>
  <c r="C33" i="1"/>
  <c r="C26" i="1"/>
  <c r="C20" i="1"/>
  <c r="D20" i="1"/>
  <c r="F9" i="2"/>
  <c r="F10" i="2"/>
  <c r="F11" i="2"/>
  <c r="F16" i="2"/>
  <c r="F17" i="2"/>
  <c r="F18" i="2"/>
  <c r="F23" i="2"/>
  <c r="F24" i="2"/>
  <c r="F25" i="2"/>
  <c r="F30" i="2"/>
  <c r="F31" i="2"/>
  <c r="F32" i="2"/>
  <c r="F33" i="2"/>
  <c r="G9" i="2"/>
  <c r="G10" i="2"/>
  <c r="G11" i="2"/>
  <c r="G16" i="2"/>
  <c r="G17" i="2"/>
  <c r="G18" i="2"/>
  <c r="G23" i="2"/>
  <c r="G24" i="2"/>
  <c r="G25" i="2"/>
  <c r="G30" i="2"/>
  <c r="G31" i="2"/>
  <c r="G34" i="2" s="1"/>
  <c r="G32" i="2"/>
  <c r="G33" i="2"/>
  <c r="G19" i="2" l="1"/>
  <c r="F26" i="2"/>
  <c r="G26" i="2"/>
  <c r="G12" i="2"/>
  <c r="D6" i="3" s="1"/>
  <c r="F34" i="2"/>
  <c r="G5" i="1"/>
  <c r="C7" i="3" s="1"/>
  <c r="F19" i="2"/>
  <c r="F12" i="2"/>
  <c r="H5" i="1"/>
  <c r="D7" i="3" s="1"/>
  <c r="D8" i="3" l="1"/>
  <c r="C5" i="2"/>
  <c r="C6" i="3" s="1"/>
  <c r="C8" i="3" s="1"/>
</calcChain>
</file>

<file path=xl/sharedStrings.xml><?xml version="1.0" encoding="utf-8"?>
<sst xmlns="http://schemas.openxmlformats.org/spreadsheetml/2006/main" count="99" uniqueCount="56">
  <si>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</si>
  <si>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</si>
  <si>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</si>
  <si>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</si>
  <si>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</si>
  <si>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</si>
  <si>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</si>
  <si>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</si>
  <si>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</si>
  <si>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</si>
  <si>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</si>
  <si>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</si>
  <si>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</si>
  <si>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</si>
  <si>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</si>
  <si>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</si>
  <si>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</si>
  <si>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</si>
  <si>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</si>
  <si>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</si>
  <si>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</si>
  <si>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</si>
  <si>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</si>
  <si>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</si>
  <si>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</si>
  <si>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</si>
  <si>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</si>
  <si>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</si>
  <si>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</si>
  <si>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</si>
  <si>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</si>
  <si>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</si>
  <si>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</si>
  <si>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</si>
  <si>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Other</t>
  </si>
  <si>
    <t>Admissions</t>
  </si>
  <si>
    <t>Total income</t>
  </si>
  <si>
    <t>Total expenses</t>
  </si>
  <si>
    <t>Total profit (or loss)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</si>
  <si>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</si>
  <si>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</si>
  <si>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</si>
  <si>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</si>
  <si>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</si>
  <si>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</si>
  <si>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</si>
  <si>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</si>
  <si>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</si>
  <si>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</si>
  <si>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</si>
  <si>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</si>
  <si>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</si>
  <si>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Adults @</t>
  </si>
  <si>
    <t>Total</t>
  </si>
  <si>
    <t>Total Income</t>
  </si>
  <si>
    <t>EVENT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</si>
</sst>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25" x14ac:knownFonts="1">
    <font>
      <sz val="10"/>
      <name val="Calibri"/>
      <family val="2"/>
      <scheme val="minor"/>
    </font>
    <font>
      <sz val="8"/>
      <name val="Arial"/>
      <family val="2"/>
    </font>
    <font>
      <b/>
      <sz val="18"/>
      <color theme="7" tint="-0.24994659260841701"/>
      <name val="Cambria"/>
      <family val="1"/>
      <scheme val="major"/>
    </font>
    <font>
      <sz val="8"/>
      <color theme="7" tint="-0.24994659260841701"/>
      <name val="Calibri"/>
      <family val="2"/>
      <scheme val="minor"/>
    </font>
    <font>
      <b/>
      <sz val="8"/>
      <color theme="7" tint="-0.24994659260841701"/>
      <name val="Cambria"/>
      <family val="1"/>
      <scheme val="major"/>
    </font>
    <font>
      <sz val="14"/>
      <color theme="7" tint="-0.24994659260841701"/>
      <name val="Calibri"/>
      <family val="2"/>
      <scheme val="minor"/>
    </font>
    <font>
      <sz val="10"/>
      <name val="Century Gothic"/>
      <family val="2"/>
    </font>
    <font>
      <sz val="14"/>
      <color theme="7" tint="-0.24994659260841701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sz val="10"/>
      <color theme="7" tint="-0.24994659260841701"/>
      <name val="Century Gothic"/>
      <family val="2"/>
    </font>
    <font>
      <b/>
      <sz val="10"/>
      <color theme="7" tint="-0.24994659260841701"/>
      <name val="Century Gothic"/>
      <family val="2"/>
    </font>
    <font>
      <sz val="9"/>
      <name val="Century Gothic"/>
      <family val="2"/>
    </font>
    <font>
      <b/>
      <sz val="18"/>
      <color theme="7" tint="-0.24994659260841701"/>
      <name val="Century Gothic"/>
      <family val="2"/>
    </font>
    <font>
      <b/>
      <sz val="16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u/>
      <sz val="18"/>
      <name val="Century Gothic"/>
      <family val="2"/>
    </font>
    <font>
      <u/>
      <sz val="10"/>
      <name val="Century Gothic"/>
      <family val="2"/>
    </font>
    <font>
      <b/>
      <u/>
      <sz val="18"/>
      <color theme="1"/>
      <name val="Century Gothic"/>
      <family val="2"/>
    </font>
    <font>
      <b/>
      <u/>
      <sz val="2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4"/>
      <color theme="7" tint="-0.24994659260841701"/>
      <name val="Century Gothic"/>
      <family val="2"/>
    </font>
    <font>
      <b/>
      <sz val="14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9267AC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 style="double">
        <color rgb="FF9267AC"/>
      </top>
      <bottom/>
      <diagonal/>
    </border>
    <border>
      <left/>
      <right/>
      <top style="thin">
        <color rgb="FF9267AC"/>
      </top>
      <bottom/>
      <diagonal/>
    </border>
    <border>
      <left/>
      <right style="thin">
        <color rgb="FF9267AC"/>
      </right>
      <top style="thin">
        <color rgb="FF9267AC"/>
      </top>
      <bottom/>
      <diagonal/>
    </border>
    <border>
      <left/>
      <right/>
      <top/>
      <bottom style="thin">
        <color rgb="FF9267AC"/>
      </bottom>
      <diagonal/>
    </border>
    <border>
      <left/>
      <right style="thin">
        <color rgb="FF9267AC"/>
      </right>
      <top/>
      <bottom style="thin">
        <color rgb="FF9267AC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ck">
        <color rgb="FF9267AC"/>
      </bottom>
      <diagonal/>
    </border>
    <border>
      <left/>
      <right/>
      <top style="thick">
        <color rgb="FF9267AC"/>
      </top>
      <bottom/>
      <diagonal/>
    </border>
  </borders>
  <cellStyleXfs count="10">
    <xf numFmtId="0" fontId="0" fillId="0" borderId="0"/>
    <xf numFmtId="0" fontId="2" fillId="0" borderId="0">
      <alignment horizontal="left" vertical="center"/>
    </xf>
    <xf numFmtId="0" fontId="5" fillId="0" borderId="0">
      <alignment horizontal="left" vertical="center"/>
    </xf>
    <xf numFmtId="164" fontId="4" fillId="2" borderId="1">
      <alignment vertical="center"/>
    </xf>
    <xf numFmtId="0" fontId="4" fillId="0" borderId="2">
      <alignment horizontal="right" vertical="center"/>
    </xf>
    <xf numFmtId="0" fontId="4" fillId="0" borderId="2">
      <alignment horizontal="left" vertical="center"/>
    </xf>
    <xf numFmtId="164" fontId="4" fillId="0" borderId="1">
      <alignment horizontal="right" vertical="center"/>
    </xf>
    <xf numFmtId="164" fontId="3" fillId="2" borderId="0">
      <alignment horizontal="right" vertical="center"/>
    </xf>
    <xf numFmtId="164" fontId="3" fillId="0" borderId="0">
      <alignment horizontal="right" vertical="center"/>
    </xf>
    <xf numFmtId="164" fontId="4" fillId="0" borderId="1">
      <alignment horizontal="right" vertical="center"/>
    </xf>
  </cellStyleXfs>
  <cellXfs count="79">
    <xf numFmtId="0" fontId="0" fillId="0" borderId="0" xfId="0"/>
    <xf numFmtId="0" fontId="6" fillId="0" borderId="0" xfId="0" applyFont="1"/>
    <xf numFmtId="0" fontId="7" fillId="0" borderId="0" xfId="2" applyFont="1">
      <alignment horizontal="left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6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0" fontId="10" fillId="0" borderId="0" xfId="2" applyFont="1">
      <alignment horizontal="left" vertical="center"/>
    </xf>
    <xf numFmtId="0" fontId="11" fillId="0" borderId="0" xfId="4" applyFont="1" applyBorder="1">
      <alignment horizontal="right" vertical="center"/>
    </xf>
    <xf numFmtId="0" fontId="8" fillId="0" borderId="0" xfId="3" applyNumberFormat="1" applyFont="1" applyFill="1" applyBorder="1">
      <alignment vertical="center"/>
    </xf>
    <xf numFmtId="164" fontId="8" fillId="0" borderId="0" xfId="3" applyFont="1" applyFill="1" applyBorder="1">
      <alignment vertical="center"/>
    </xf>
    <xf numFmtId="0" fontId="8" fillId="4" borderId="7" xfId="4" applyFont="1" applyFill="1" applyBorder="1">
      <alignment horizontal="right" vertical="center"/>
    </xf>
    <xf numFmtId="0" fontId="8" fillId="4" borderId="8" xfId="4" applyFont="1" applyFill="1" applyBorder="1">
      <alignment horizontal="right" vertical="center"/>
    </xf>
    <xf numFmtId="164" fontId="8" fillId="4" borderId="9" xfId="3" applyFont="1" applyFill="1" applyBorder="1">
      <alignment vertical="center"/>
    </xf>
    <xf numFmtId="164" fontId="8" fillId="4" borderId="10" xfId="3" applyFont="1" applyFill="1" applyBorder="1">
      <alignment vertical="center"/>
    </xf>
    <xf numFmtId="0" fontId="6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1" applyFont="1" applyAlignment="1"/>
    <xf numFmtId="0" fontId="7" fillId="0" borderId="0" xfId="2" applyFont="1" applyAlignment="1">
      <alignment vertical="center"/>
    </xf>
    <xf numFmtId="0" fontId="14" fillId="0" borderId="0" xfId="0" applyFont="1"/>
    <xf numFmtId="0" fontId="9" fillId="3" borderId="0" xfId="4" applyFont="1" applyFill="1" applyBorder="1">
      <alignment horizontal="right" vertical="center"/>
    </xf>
    <xf numFmtId="164" fontId="15" fillId="0" borderId="11" xfId="7" applyFont="1" applyFill="1" applyBorder="1">
      <alignment horizontal="right" vertical="center"/>
    </xf>
    <xf numFmtId="164" fontId="15" fillId="0" borderId="13" xfId="8" applyFont="1" applyBorder="1">
      <alignment horizontal="right" vertical="center"/>
    </xf>
    <xf numFmtId="164" fontId="16" fillId="0" borderId="6" xfId="6" applyFont="1" applyBorder="1">
      <alignment horizontal="right" vertical="center"/>
    </xf>
    <xf numFmtId="0" fontId="18" fillId="0" borderId="0" xfId="0" applyFont="1"/>
    <xf numFmtId="0" fontId="7" fillId="0" borderId="0" xfId="2" applyFont="1">
      <alignment horizontal="left" vertical="center"/>
    </xf>
    <xf numFmtId="0" fontId="17" fillId="0" borderId="0" xfId="1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7" fillId="0" borderId="0" xfId="2" applyFont="1">
      <alignment horizontal="left" vertical="center"/>
    </xf>
    <xf numFmtId="0" fontId="21" fillId="4" borderId="14" xfId="4" applyFont="1" applyFill="1" applyBorder="1">
      <alignment horizontal="right" vertical="center"/>
    </xf>
    <xf numFmtId="0" fontId="22" fillId="0" borderId="0" xfId="0" applyFont="1" applyAlignment="1">
      <alignment vertical="center"/>
    </xf>
    <xf numFmtId="164" fontId="21" fillId="4" borderId="15" xfId="3" applyFont="1" applyFill="1" applyBorder="1" applyAlignment="1">
      <alignment horizontal="left" vertical="center"/>
    </xf>
    <xf numFmtId="164" fontId="21" fillId="4" borderId="15" xfId="3" applyFont="1" applyFill="1" applyBorder="1">
      <alignment vertical="center"/>
    </xf>
    <xf numFmtId="0" fontId="22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5" applyFont="1" applyBorder="1">
      <alignment horizontal="left" vertical="center"/>
    </xf>
    <xf numFmtId="0" fontId="23" fillId="0" borderId="0" xfId="5" applyFont="1" applyBorder="1">
      <alignment horizontal="left" vertical="center"/>
    </xf>
    <xf numFmtId="0" fontId="24" fillId="3" borderId="0" xfId="9" applyNumberFormat="1" applyFont="1" applyFill="1" applyBorder="1">
      <alignment horizontal="right" vertical="center"/>
    </xf>
    <xf numFmtId="164" fontId="24" fillId="3" borderId="0" xfId="9" applyFont="1" applyFill="1" applyBorder="1">
      <alignment horizontal="right" vertical="center"/>
    </xf>
    <xf numFmtId="164" fontId="24" fillId="3" borderId="0" xfId="9" applyFont="1" applyFill="1" applyBorder="1" applyAlignment="1">
      <alignment horizontal="left" vertical="center"/>
    </xf>
    <xf numFmtId="1" fontId="22" fillId="0" borderId="11" xfId="7" applyNumberFormat="1" applyFont="1" applyFill="1" applyBorder="1">
      <alignment horizontal="right" vertical="center"/>
    </xf>
    <xf numFmtId="0" fontId="22" fillId="0" borderId="11" xfId="7" applyNumberFormat="1" applyFont="1" applyFill="1" applyBorder="1">
      <alignment horizontal="right" vertical="center"/>
    </xf>
    <xf numFmtId="164" fontId="22" fillId="0" borderId="11" xfId="7" applyFont="1" applyFill="1" applyBorder="1" applyAlignment="1">
      <alignment horizontal="left" vertical="center"/>
    </xf>
    <xf numFmtId="164" fontId="22" fillId="0" borderId="11" xfId="7" applyFont="1" applyFill="1" applyBorder="1">
      <alignment horizontal="right" vertical="center"/>
    </xf>
    <xf numFmtId="1" fontId="22" fillId="0" borderId="12" xfId="8" applyNumberFormat="1" applyFont="1" applyBorder="1">
      <alignment horizontal="right" vertical="center"/>
    </xf>
    <xf numFmtId="0" fontId="22" fillId="0" borderId="12" xfId="8" applyNumberFormat="1" applyFont="1" applyBorder="1">
      <alignment horizontal="right" vertical="center"/>
    </xf>
    <xf numFmtId="164" fontId="22" fillId="0" borderId="12" xfId="8" applyFont="1" applyBorder="1" applyAlignment="1">
      <alignment horizontal="left" vertical="center"/>
    </xf>
    <xf numFmtId="164" fontId="22" fillId="0" borderId="12" xfId="8" applyFont="1" applyBorder="1">
      <alignment horizontal="right" vertical="center"/>
    </xf>
    <xf numFmtId="1" fontId="22" fillId="0" borderId="13" xfId="7" applyNumberFormat="1" applyFont="1" applyFill="1" applyBorder="1">
      <alignment horizontal="right" vertical="center"/>
    </xf>
    <xf numFmtId="0" fontId="22" fillId="0" borderId="13" xfId="7" applyNumberFormat="1" applyFont="1" applyFill="1" applyBorder="1">
      <alignment horizontal="right" vertical="center"/>
    </xf>
    <xf numFmtId="164" fontId="22" fillId="0" borderId="13" xfId="7" applyFont="1" applyFill="1" applyBorder="1" applyAlignment="1">
      <alignment horizontal="left" vertical="center"/>
    </xf>
    <xf numFmtId="164" fontId="22" fillId="0" borderId="13" xfId="7" applyFont="1" applyFill="1" applyBorder="1">
      <alignment horizontal="right" vertical="center"/>
    </xf>
    <xf numFmtId="164" fontId="21" fillId="0" borderId="6" xfId="6" applyFont="1" applyBorder="1">
      <alignment horizontal="right" vertical="center"/>
    </xf>
    <xf numFmtId="0" fontId="22" fillId="0" borderId="0" xfId="0" applyFont="1" applyAlignment="1">
      <alignment vertical="center"/>
    </xf>
    <xf numFmtId="2" fontId="22" fillId="0" borderId="13" xfId="7" applyNumberFormat="1" applyFont="1" applyFill="1" applyBorder="1">
      <alignment horizontal="right" vertical="center"/>
    </xf>
    <xf numFmtId="1" fontId="22" fillId="0" borderId="12" xfId="7" applyNumberFormat="1" applyFont="1" applyFill="1" applyBorder="1">
      <alignment horizontal="right" vertical="center"/>
    </xf>
    <xf numFmtId="0" fontId="22" fillId="0" borderId="12" xfId="7" applyNumberFormat="1" applyFont="1" applyFill="1" applyBorder="1">
      <alignment horizontal="right" vertical="center"/>
    </xf>
    <xf numFmtId="164" fontId="22" fillId="0" borderId="12" xfId="7" applyFont="1" applyFill="1" applyBorder="1" applyAlignment="1">
      <alignment horizontal="left" vertical="center"/>
    </xf>
    <xf numFmtId="164" fontId="22" fillId="0" borderId="12" xfId="7" applyFont="1" applyFill="1" applyBorder="1">
      <alignment horizontal="right" vertical="center"/>
    </xf>
    <xf numFmtId="1" fontId="22" fillId="0" borderId="13" xfId="8" applyNumberFormat="1" applyFont="1" applyBorder="1">
      <alignment horizontal="right" vertical="center"/>
    </xf>
    <xf numFmtId="0" fontId="22" fillId="0" borderId="13" xfId="8" applyNumberFormat="1" applyFont="1" applyBorder="1">
      <alignment horizontal="right" vertical="center"/>
    </xf>
    <xf numFmtId="164" fontId="22" fillId="0" borderId="13" xfId="8" applyFont="1" applyBorder="1" applyAlignment="1">
      <alignment horizontal="left" vertical="center"/>
    </xf>
    <xf numFmtId="164" fontId="22" fillId="0" borderId="13" xfId="8" applyFont="1" applyBorder="1">
      <alignment horizontal="right" vertical="center"/>
    </xf>
  </cellXfs>
  <cellStyles count="10">
    <cellStyle name="First Row Stripe" xfId="7" xr:uid="{00000000-0005-0000-0000-000000000000}"/>
    <cellStyle name="Normal" xfId="0" builtinId="0" customBuiltin="1"/>
    <cellStyle name="Second Row Stripe" xfId="8" xr:uid="{00000000-0005-0000-0000-000002000000}"/>
    <cellStyle name="Sub Title" xfId="2" xr:uid="{00000000-0005-0000-0000-000003000000}"/>
    <cellStyle name="Table - Header 2" xfId="9" xr:uid="{00000000-0005-0000-0000-000004000000}"/>
    <cellStyle name="Table - Total" xfId="6" xr:uid="{00000000-0005-0000-0000-000005000000}"/>
    <cellStyle name="Table Header" xfId="5" xr:uid="{00000000-0005-0000-0000-000006000000}"/>
    <cellStyle name="Title Cell" xfId="1" xr:uid="{00000000-0005-0000-0000-000007000000}"/>
    <cellStyle name="Total - Heading" xfId="3" xr:uid="{00000000-0005-0000-0000-000008000000}"/>
    <cellStyle name="Total - Heading Titles" xfId="4" xr:uid="{00000000-0005-0000-0000-000009000000}"/>
  </cellStyles>
  <dxfs count="80"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border>
        <top style="double">
          <color rgb="FF9267AC"/>
        </top>
      </border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numFmt numFmtId="165" formatCode="\$#,##0.00"/>
      <fill>
        <patternFill patternType="solid">
          <fgColor indexed="64"/>
          <bgColor rgb="FF9267AC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rgb="FF9267AC"/>
        </top>
        <bottom/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rgb="FF9267AC"/>
        </top>
        <bottom/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rgb="FF9267AC"/>
        </top>
        <bottom/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border>
        <top style="double">
          <color rgb="FF9267AC"/>
        </top>
      </border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numFmt numFmtId="165" formatCode="\$#,##0.00"/>
      <fill>
        <patternFill patternType="solid">
          <fgColor indexed="64"/>
          <bgColor rgb="FF9267AC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border>
        <top style="double">
          <color rgb="FF9267AC"/>
        </top>
      </border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numFmt numFmtId="165" formatCode="\$#,##0.00"/>
      <fill>
        <patternFill patternType="solid">
          <fgColor indexed="64"/>
          <bgColor rgb="FF9267AC"/>
        </patternFill>
      </fill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border>
        <top style="double">
          <color rgb="FF9267AC"/>
        </top>
      </border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numFmt numFmtId="165" formatCode="\$#,##0.00"/>
      <fill>
        <patternFill patternType="solid">
          <fgColor indexed="64"/>
          <bgColor rgb="FF9267AC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numFmt numFmtId="165" formatCode="\$#,##0.00"/>
      <fill>
        <patternFill patternType="solid">
          <fgColor indexed="64"/>
          <bgColor rgb="FF9267AC"/>
        </patternFill>
      </fill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border>
        <top style="double">
          <color rgb="FF9267AC"/>
        </top>
      </border>
    </dxf>
    <dxf>
      <font>
        <b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numFmt numFmtId="165" formatCode="\$#,##0.00"/>
      <fill>
        <patternFill patternType="solid">
          <fgColor indexed="64"/>
          <bgColor rgb="FF9267AC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 tint="-4.9989318521683403E-2"/>
        </top>
        <bottom style="thin">
          <color theme="0" tint="-4.9989318521683403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 tint="-4.9989318521683403E-2"/>
        </top>
        <bottom style="thin">
          <color theme="0" tint="-4.9989318521683403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 tint="-4.9989318521683403E-2"/>
        </top>
        <bottom style="thin">
          <color theme="0" tint="-4.9989318521683403E-2"/>
        </bottom>
      </border>
    </dxf>
    <dxf>
      <border>
        <top style="double">
          <color rgb="FF9267AC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numFmt numFmtId="165" formatCode="\$#,##0.00"/>
      <fill>
        <patternFill patternType="solid">
          <fgColor indexed="64"/>
          <bgColor rgb="FF9267AC"/>
        </patternFill>
      </fill>
      <alignment horizontal="general" vertical="center" textRotation="0" wrapText="0" indent="0" justifyLastLine="0" shrinkToFit="0" readingOrder="0"/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79"/>
      <tableStyleElement type="headerRow" dxfId="78"/>
      <tableStyleElement type="totalRow" dxfId="77"/>
      <tableStyleElement type="firstRowStripe" dxfId="7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FFFFFF"/>
      <color rgb="FF9267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49152542372881"/>
          <c:y val="8.2424242424242566E-2"/>
          <c:w val="0.52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Summary!$B$6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9267AC"/>
            </a:solidFill>
          </c:spPr>
          <c:invertIfNegative val="0"/>
          <c:cat>
            <c:strRef>
              <c:f>Summary!$C$5:$D$5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Summary!$C$6:$D$6</c:f>
              <c:numCache>
                <c:formatCode>"$"#,##0.00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5-4CFB-ABEB-C07C939C7542}"/>
            </c:ext>
          </c:extLst>
        </c:ser>
        <c:ser>
          <c:idx val="1"/>
          <c:order val="1"/>
          <c:tx>
            <c:strRef>
              <c:f>Summary!$B$7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Summary!$C$5:$D$5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Summary!$C$7:$D$7</c:f>
              <c:numCache>
                <c:formatCode>"$"#,##0.00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5-4CFB-ABEB-C07C939C7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31424"/>
        <c:axId val="82226560"/>
      </c:barChart>
      <c:catAx>
        <c:axId val="9143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>
                <a:solidFill>
                  <a:schemeClr val="tx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8222656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22265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>
                <a:solidFill>
                  <a:schemeClr val="tx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91431424"/>
        <c:crossesAt val="1"/>
        <c:crossBetween val="between"/>
      </c:valAx>
      <c:spPr>
        <a:noFill/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>
                <a:solidFill>
                  <a:schemeClr val="tx1"/>
                </a:solidFill>
                <a:latin typeface="Century Gothic" panose="020B0502020202020204" pitchFamily="34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>
                <a:solidFill>
                  <a:schemeClr val="tx1"/>
                </a:solidFill>
                <a:latin typeface="Century Gothic" panose="020B0502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72033898305084743"/>
          <c:y val="0.68921095008051525"/>
          <c:w val="0.24000000000000021"/>
          <c:h val="0.21256038647343051"/>
        </c:manualLayout>
      </c:layout>
      <c:overlay val="0"/>
      <c:txPr>
        <a:bodyPr/>
        <a:lstStyle/>
        <a:p>
          <a:pPr>
            <a:defRPr>
              <a:solidFill>
                <a:schemeClr val="tx1"/>
              </a:solidFill>
              <a:latin typeface="Century Gothic" panose="020B0502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>
          <a:solidFill>
            <a:schemeClr val="accent4">
              <a:shade val="75000"/>
            </a:schemeClr>
          </a:solidFill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19050</xdr:rowOff>
    </xdr:from>
    <xdr:to>
      <xdr:col>3</xdr:col>
      <xdr:colOff>1381125</xdr:colOff>
      <xdr:row>23</xdr:row>
      <xdr:rowOff>28575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D12" totalsRowCount="1" headerRowDxfId="75" dataDxfId="73" totalsRowDxfId="72" headerRowBorderDxfId="74" totalsRowBorderDxfId="71" headerRowCellStyle="Normal" dataCellStyle="Normal" totalsRowCellStyle="Normal">
  <tableColumns count="3">
    <tableColumn id="1" xr3:uid="{00000000-0010-0000-0000-000001000000}" name="Site" totalsRowLabel="Total" dataDxfId="70" totalsRowDxfId="69" dataCellStyle="Normal"/>
    <tableColumn id="2" xr3:uid="{00000000-0010-0000-0000-000002000000}" name="Estimated" totalsRowFunction="sum" dataDxfId="68" totalsRowDxfId="67" dataCellStyle="Normal"/>
    <tableColumn id="3" xr3:uid="{00000000-0010-0000-0000-000003000000}" name="Actual" totalsRowFunction="sum" dataDxfId="66" totalsRowDxfId="65" dataCellStyle="Normal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14:D20" totalsRowCount="1" headerRowDxfId="64" dataDxfId="62" totalsRowDxfId="61" headerRowBorderDxfId="63" totalsRowBorderDxfId="60" headerRowCellStyle="Normal" dataCellStyle="Normal" totalsRowCellStyle="Normal">
  <tableColumns count="3">
    <tableColumn id="1" xr3:uid="{00000000-0010-0000-0100-000001000000}" name="Decorations" totalsRowLabel="Total" dataDxfId="59" totalsRowDxfId="58" dataCellStyle="Normal"/>
    <tableColumn id="2" xr3:uid="{00000000-0010-0000-0100-000002000000}" name="Estimated" totalsRowFunction="sum" dataDxfId="57" totalsRowDxfId="56" dataCellStyle="Normal"/>
    <tableColumn id="3" xr3:uid="{00000000-0010-0000-0100-000003000000}" name="Actual" totalsRowFunction="sum" dataDxfId="55" totalsRowDxfId="54" dataCellStyle="Normal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B22:D26" totalsRowCount="1" headerRowDxfId="53" dataDxfId="51" totalsRowDxfId="50" headerRowBorderDxfId="52" headerRowCellStyle="Normal" dataCellStyle="Normal" totalsRowCellStyle="Normal">
  <tableColumns count="3">
    <tableColumn id="1" xr3:uid="{00000000-0010-0000-0200-000001000000}" name="Publicity" totalsRowLabel="Total" dataDxfId="49" totalsRowDxfId="48" dataCellStyle="Normal"/>
    <tableColumn id="2" xr3:uid="{00000000-0010-0000-0200-000002000000}" name="Estimated" totalsRowFunction="sum" dataDxfId="47" totalsRowDxfId="46" dataCellStyle="Normal"/>
    <tableColumn id="3" xr3:uid="{00000000-0010-0000-0200-000003000000}" name="Actual" totalsRowFunction="sum" dataDxfId="45" totalsRowDxfId="44" dataCellStyle="Normal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B28:D33" totalsRowCount="1" headerRowDxfId="43" dataDxfId="41" totalsRowDxfId="40" headerRowBorderDxfId="42" totalsRowBorderDxfId="39" headerRowCellStyle="Normal" dataCellStyle="Normal" totalsRowCellStyle="Normal">
  <tableColumns count="3">
    <tableColumn id="1" xr3:uid="{00000000-0010-0000-0300-000001000000}" name="Miscellaneous" totalsRowLabel="Total" dataDxfId="38" totalsRowDxfId="37" dataCellStyle="Normal"/>
    <tableColumn id="2" xr3:uid="{00000000-0010-0000-0300-000002000000}" name="Estimated" totalsRowFunction="sum" dataDxfId="36" totalsRowDxfId="35" dataCellStyle="Normal"/>
    <tableColumn id="3" xr3:uid="{00000000-0010-0000-0300-000003000000}" name="Actual" totalsRowFunction="sum" dataDxfId="34" totalsRowDxfId="33" dataCellStyle="Normal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F7:H12" totalsRowCount="1" headerRowDxfId="32" dataDxfId="30" totalsRowDxfId="29" headerRowBorderDxfId="31" totalsRowBorderDxfId="28" headerRowCellStyle="Normal" dataCellStyle="Normal" totalsRowCellStyle="Normal">
  <tableColumns count="3">
    <tableColumn id="1" xr3:uid="{00000000-0010-0000-0400-000001000000}" name="Refreshments" totalsRowLabel="Total" dataDxfId="27" totalsRowDxfId="26" dataCellStyle="Normal"/>
    <tableColumn id="2" xr3:uid="{00000000-0010-0000-0400-000002000000}" name="Estimated" totalsRowFunction="sum" dataDxfId="25" totalsRowDxfId="24" dataCellStyle="Normal"/>
    <tableColumn id="3" xr3:uid="{00000000-0010-0000-0400-000003000000}" name="Actual" totalsRowFunction="sum" dataDxfId="23" totalsRowDxfId="22" dataCellStyle="Normal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F14:H20" totalsRowCount="1" headerRowDxfId="21" dataDxfId="19" totalsRowDxfId="18" headerRowBorderDxfId="20" totalsRowBorderDxfId="17" headerRowCellStyle="Normal" dataCellStyle="Normal" totalsRowCellStyle="Normal">
  <tableColumns count="3">
    <tableColumn id="1" xr3:uid="{00000000-0010-0000-0500-000001000000}" name="Program" totalsRowLabel="Total" dataDxfId="16" totalsRowDxfId="15" dataCellStyle="Normal"/>
    <tableColumn id="2" xr3:uid="{00000000-0010-0000-0500-000002000000}" name="Estimated" totalsRowFunction="sum" dataDxfId="14" totalsRowDxfId="13" dataCellStyle="Normal"/>
    <tableColumn id="3" xr3:uid="{00000000-0010-0000-0500-000003000000}" name="Actual" totalsRowFunction="sum" dataDxfId="12" totalsRowDxfId="11" dataCellStyle="Normal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F22:H25" totalsRowCount="1" headerRowDxfId="10" dataDxfId="8" totalsRowDxfId="7" headerRowBorderDxfId="9" totalsRowBorderDxfId="6" headerRowCellStyle="Normal" dataCellStyle="Normal" totalsRowCellStyle="Normal">
  <tableColumns count="3">
    <tableColumn id="1" xr3:uid="{00000000-0010-0000-0600-000001000000}" name="Prizes" totalsRowLabel="Total" dataDxfId="5" totalsRowDxfId="4" dataCellStyle="Normal"/>
    <tableColumn id="2" xr3:uid="{00000000-0010-0000-0600-000002000000}" name="Estimated" totalsRowFunction="sum" dataDxfId="3" totalsRowDxfId="2" dataCellStyle="Normal"/>
    <tableColumn id="3" xr3:uid="{00000000-0010-0000-0600-000003000000}" name="Actual" totalsRowFunction="sum" dataDxfId="1" totalsRowDxfId="0" dataCellStyle="Norm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7"/>
  <sheetViews>
    <sheetView showGridLines="0" workbookViewId="0">
      <selection activeCell="F4" sqref="F4:F5"/>
    </sheetView>
  </sheetViews>
  <sheetFormatPr defaultRowHeight="13.5" x14ac:dyDescent="0.25"/>
  <cols>
    <col min="1" max="1" width="3.5703125" style="1" customWidth="1"/>
    <col min="2" max="2" width="27.28515625" style="1" customWidth="1"/>
    <col min="3" max="4" width="14.7109375" style="1" customWidth="1"/>
    <col min="5" max="5" width="2" style="1" customWidth="1"/>
    <col min="6" max="6" width="27.28515625" style="1" customWidth="1"/>
    <col min="7" max="7" width="14.7109375" style="1" customWidth="1"/>
    <col min="8" max="8" width="14.85546875" style="1" customWidth="1"/>
    <col min="9" max="16384" width="9.140625" style="1"/>
  </cols>
  <sheetData>
    <row r="2" spans="1:9" ht="40.5" customHeight="1" x14ac:dyDescent="0.25">
      <c r="B2" s="38" t="s">
        <v>55</v>
      </c>
      <c r="C2" s="38"/>
      <c r="D2" s="38"/>
      <c r="E2" s="38"/>
      <c r="F2" s="38"/>
      <c r="G2" s="38"/>
      <c r="H2" s="38"/>
    </row>
    <row r="3" spans="1:9" ht="23.25" customHeight="1" x14ac:dyDescent="0.25">
      <c r="A3" s="3"/>
      <c r="B3" s="3"/>
      <c r="C3" s="18"/>
      <c r="D3" s="18"/>
      <c r="E3" s="18"/>
      <c r="F3" s="18"/>
      <c r="G3" s="18"/>
      <c r="H3" s="18"/>
      <c r="I3" s="3"/>
    </row>
    <row r="4" spans="1:9" s="3" customFormat="1" ht="12.75" customHeight="1" x14ac:dyDescent="0.2">
      <c r="B4" s="19"/>
      <c r="C4" s="19"/>
      <c r="D4" s="19"/>
      <c r="E4" s="19"/>
      <c r="F4"/>
      <c r="G4" s="22" t="s">
        <v>4</v>
      </c>
      <c r="H4" s="23" t="s">
        <v>5</v>
      </c>
    </row>
    <row r="5" spans="1:9" x14ac:dyDescent="0.25">
      <c r="A5" s="3"/>
      <c r="B5" s="20"/>
      <c r="C5" s="21"/>
      <c r="D5" s="21"/>
      <c r="E5" s="21"/>
      <c r="F5"/>
      <c r="G5" s="24">
        <f>SUM(C12,C20,C26,C33,G12,G20,G25)</f>
        <v>1145</v>
      </c>
      <c r="H5" s="25">
        <f>SUM(D12,D20,D26,D33,H12,H20,H25)</f>
        <v>395</v>
      </c>
      <c r="I5" s="3"/>
    </row>
    <row r="6" spans="1:9" ht="9.9499999999999993" customHeight="1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x14ac:dyDescent="0.25">
      <c r="A7" s="3"/>
      <c r="B7" s="5" t="s">
        <v>11</v>
      </c>
      <c r="C7" s="6" t="s">
        <v>4</v>
      </c>
      <c r="D7" s="6" t="s">
        <v>5</v>
      </c>
      <c r="E7" s="3"/>
      <c r="F7" s="5" t="s">
        <v>6</v>
      </c>
      <c r="G7" s="6" t="s">
        <v>4</v>
      </c>
      <c r="H7" s="6" t="s">
        <v>5</v>
      </c>
      <c r="I7" s="3"/>
    </row>
    <row r="8" spans="1:9" x14ac:dyDescent="0.25">
      <c r="A8" s="3"/>
      <c r="B8" s="7" t="s">
        <v>0</v>
      </c>
      <c r="C8" s="8">
        <v>500</v>
      </c>
      <c r="D8" s="8">
        <v>250</v>
      </c>
      <c r="E8" s="3"/>
      <c r="F8" s="7" t="s">
        <v>7</v>
      </c>
      <c r="G8" s="8"/>
      <c r="H8" s="8"/>
      <c r="I8" s="3"/>
    </row>
    <row r="9" spans="1:9" x14ac:dyDescent="0.25">
      <c r="A9" s="3"/>
      <c r="B9" s="9" t="s">
        <v>1</v>
      </c>
      <c r="C9" s="10">
        <v>400</v>
      </c>
      <c r="D9" s="10">
        <v>50</v>
      </c>
      <c r="E9" s="3"/>
      <c r="F9" s="9" t="s">
        <v>8</v>
      </c>
      <c r="G9" s="10"/>
      <c r="H9" s="10"/>
      <c r="I9" s="3"/>
    </row>
    <row r="10" spans="1:9" x14ac:dyDescent="0.25">
      <c r="A10" s="3"/>
      <c r="B10" s="9" t="s">
        <v>2</v>
      </c>
      <c r="C10" s="10"/>
      <c r="D10" s="10"/>
      <c r="E10" s="3"/>
      <c r="F10" s="9" t="s">
        <v>9</v>
      </c>
      <c r="G10" s="10"/>
      <c r="H10" s="10"/>
      <c r="I10" s="3"/>
    </row>
    <row r="11" spans="1:9" ht="14.25" thickBot="1" x14ac:dyDescent="0.3">
      <c r="A11" s="3"/>
      <c r="B11" s="11" t="s">
        <v>3</v>
      </c>
      <c r="C11" s="12"/>
      <c r="D11" s="12"/>
      <c r="E11" s="3"/>
      <c r="F11" s="11" t="s">
        <v>10</v>
      </c>
      <c r="G11" s="12"/>
      <c r="H11" s="12"/>
      <c r="I11" s="3"/>
    </row>
    <row r="12" spans="1:9" ht="14.25" thickTop="1" x14ac:dyDescent="0.25">
      <c r="A12" s="3"/>
      <c r="B12" s="16" t="s">
        <v>53</v>
      </c>
      <c r="C12" s="17">
        <f>SUBTOTAL(109,Table1[Estimated])</f>
        <v>900</v>
      </c>
      <c r="D12" s="17">
        <f>SUBTOTAL(109,Table1[Actual])</f>
        <v>300</v>
      </c>
      <c r="E12" s="3"/>
      <c r="F12" s="16" t="s">
        <v>53</v>
      </c>
      <c r="G12" s="17">
        <f>SUBTOTAL(109,Table5[Estimated])</f>
        <v>0</v>
      </c>
      <c r="H12" s="17">
        <f>SUBTOTAL(109,Table5[Actual])</f>
        <v>0</v>
      </c>
      <c r="I12" s="3"/>
    </row>
    <row r="13" spans="1:9" x14ac:dyDescent="0.25">
      <c r="A13" s="3"/>
      <c r="B13" s="39"/>
      <c r="C13" s="39"/>
      <c r="D13" s="39"/>
      <c r="E13" s="3"/>
      <c r="F13" s="39"/>
      <c r="G13" s="39"/>
      <c r="H13" s="39"/>
      <c r="I13" s="3"/>
    </row>
    <row r="14" spans="1:9" x14ac:dyDescent="0.25">
      <c r="A14" s="3"/>
      <c r="B14" s="5" t="s">
        <v>12</v>
      </c>
      <c r="C14" s="6" t="s">
        <v>4</v>
      </c>
      <c r="D14" s="6" t="s">
        <v>5</v>
      </c>
      <c r="E14" s="3"/>
      <c r="F14" s="5" t="s">
        <v>22</v>
      </c>
      <c r="G14" s="6" t="s">
        <v>4</v>
      </c>
      <c r="H14" s="6" t="s">
        <v>5</v>
      </c>
      <c r="I14" s="3"/>
    </row>
    <row r="15" spans="1:9" x14ac:dyDescent="0.25">
      <c r="A15" s="3"/>
      <c r="B15" s="7" t="s">
        <v>13</v>
      </c>
      <c r="C15" s="8">
        <v>200</v>
      </c>
      <c r="D15" s="8">
        <v>50</v>
      </c>
      <c r="E15" s="3"/>
      <c r="F15" s="7" t="s">
        <v>18</v>
      </c>
      <c r="G15" s="8"/>
      <c r="H15" s="8"/>
      <c r="I15" s="3"/>
    </row>
    <row r="16" spans="1:9" x14ac:dyDescent="0.25">
      <c r="A16" s="3"/>
      <c r="B16" s="11" t="s">
        <v>14</v>
      </c>
      <c r="C16" s="12"/>
      <c r="D16" s="12"/>
      <c r="E16" s="3"/>
      <c r="F16" s="9" t="s">
        <v>19</v>
      </c>
      <c r="G16" s="10"/>
      <c r="H16" s="10"/>
      <c r="I16" s="3"/>
    </row>
    <row r="17" spans="1:9" x14ac:dyDescent="0.25">
      <c r="A17" s="3"/>
      <c r="B17" s="3" t="s">
        <v>15</v>
      </c>
      <c r="C17" s="4"/>
      <c r="D17" s="4"/>
      <c r="E17" s="3"/>
      <c r="F17" s="9" t="s">
        <v>20</v>
      </c>
      <c r="G17" s="10"/>
      <c r="H17" s="10"/>
      <c r="I17" s="3"/>
    </row>
    <row r="18" spans="1:9" x14ac:dyDescent="0.25">
      <c r="A18" s="3"/>
      <c r="B18" s="7" t="s">
        <v>16</v>
      </c>
      <c r="C18" s="8"/>
      <c r="D18" s="8"/>
      <c r="E18" s="3"/>
      <c r="F18" s="11" t="s">
        <v>21</v>
      </c>
      <c r="G18" s="12"/>
      <c r="H18" s="18"/>
      <c r="I18" s="3"/>
    </row>
    <row r="19" spans="1:9" ht="14.25" thickBot="1" x14ac:dyDescent="0.3">
      <c r="A19" s="3"/>
      <c r="B19" s="11" t="s">
        <v>17</v>
      </c>
      <c r="C19" s="12"/>
      <c r="D19" s="12"/>
      <c r="E19" s="3"/>
      <c r="F19" s="3" t="s">
        <v>34</v>
      </c>
      <c r="G19" s="4"/>
      <c r="H19" s="4"/>
      <c r="I19" s="3"/>
    </row>
    <row r="20" spans="1:9" ht="14.25" thickTop="1" x14ac:dyDescent="0.25">
      <c r="A20" s="3"/>
      <c r="B20" s="16" t="s">
        <v>53</v>
      </c>
      <c r="C20" s="17">
        <f>SUBTOTAL(109,Table2[Estimated])</f>
        <v>200</v>
      </c>
      <c r="D20" s="17">
        <f>SUBTOTAL(109,Table2[Actual])</f>
        <v>50</v>
      </c>
      <c r="E20" s="3"/>
      <c r="F20" s="16" t="s">
        <v>53</v>
      </c>
      <c r="G20" s="17">
        <f>SUBTOTAL(109,Table6[Estimated])</f>
        <v>0</v>
      </c>
      <c r="H20" s="17">
        <f>SUBTOTAL(109,Table6[Actual])</f>
        <v>0</v>
      </c>
      <c r="I20" s="3"/>
    </row>
    <row r="21" spans="1:9" x14ac:dyDescent="0.25">
      <c r="A21" s="3"/>
      <c r="B21" s="39"/>
      <c r="C21" s="39"/>
      <c r="D21" s="39"/>
      <c r="E21" s="3"/>
      <c r="F21" s="39"/>
      <c r="G21" s="39"/>
      <c r="H21" s="39"/>
      <c r="I21" s="3"/>
    </row>
    <row r="22" spans="1:9" x14ac:dyDescent="0.25">
      <c r="A22" s="3"/>
      <c r="B22" s="5" t="s">
        <v>23</v>
      </c>
      <c r="C22" s="6" t="s">
        <v>4</v>
      </c>
      <c r="D22" s="6" t="s">
        <v>5</v>
      </c>
      <c r="E22" s="3"/>
      <c r="F22" s="5" t="s">
        <v>27</v>
      </c>
      <c r="G22" s="6" t="s">
        <v>4</v>
      </c>
      <c r="H22" s="6" t="s">
        <v>5</v>
      </c>
      <c r="I22" s="3"/>
    </row>
    <row r="23" spans="1:9" x14ac:dyDescent="0.25">
      <c r="A23" s="3"/>
      <c r="B23" s="7" t="s">
        <v>24</v>
      </c>
      <c r="C23" s="13">
        <v>45</v>
      </c>
      <c r="D23" s="8">
        <v>45</v>
      </c>
      <c r="E23" s="3"/>
      <c r="F23" s="7" t="s">
        <v>48</v>
      </c>
      <c r="G23" s="8"/>
      <c r="H23" s="8"/>
      <c r="I23" s="3"/>
    </row>
    <row r="24" spans="1:9" ht="14.25" thickBot="1" x14ac:dyDescent="0.3">
      <c r="A24" s="3"/>
      <c r="B24" s="9" t="s">
        <v>25</v>
      </c>
      <c r="C24" s="14"/>
      <c r="D24" s="10"/>
      <c r="E24" s="3"/>
      <c r="F24" s="11" t="s">
        <v>28</v>
      </c>
      <c r="G24" s="12"/>
      <c r="H24" s="12"/>
      <c r="I24" s="3"/>
    </row>
    <row r="25" spans="1:9" ht="14.25" thickTop="1" x14ac:dyDescent="0.25">
      <c r="A25" s="3"/>
      <c r="B25" s="11" t="s">
        <v>26</v>
      </c>
      <c r="C25" s="15"/>
      <c r="D25" s="12"/>
      <c r="E25" s="3"/>
      <c r="F25" s="16" t="s">
        <v>53</v>
      </c>
      <c r="G25" s="17">
        <f>SUBTOTAL(109,Table7[Estimated])</f>
        <v>0</v>
      </c>
      <c r="H25" s="17">
        <f>SUBTOTAL(109,Table7[Actual])</f>
        <v>0</v>
      </c>
      <c r="I25" s="3"/>
    </row>
    <row r="26" spans="1:9" x14ac:dyDescent="0.25">
      <c r="A26" s="3"/>
      <c r="B26" s="3" t="s">
        <v>53</v>
      </c>
      <c r="C26" s="4">
        <f>SUBTOTAL(109,Table3[Estimated])</f>
        <v>45</v>
      </c>
      <c r="D26" s="4">
        <f>SUBTOTAL(109,Table3[Actual])</f>
        <v>45</v>
      </c>
      <c r="E26" s="3"/>
      <c r="F26" s="3"/>
      <c r="G26" s="3"/>
      <c r="H26" s="3"/>
      <c r="I26" s="3"/>
    </row>
    <row r="27" spans="1:9" x14ac:dyDescent="0.25">
      <c r="A27" s="3"/>
      <c r="B27" s="39"/>
      <c r="C27" s="39"/>
      <c r="D27" s="39"/>
      <c r="E27" s="3"/>
      <c r="F27" s="3"/>
      <c r="G27" s="3"/>
      <c r="H27" s="3"/>
      <c r="I27" s="3"/>
    </row>
    <row r="28" spans="1:9" x14ac:dyDescent="0.25">
      <c r="A28" s="3"/>
      <c r="B28" s="5" t="s">
        <v>29</v>
      </c>
      <c r="C28" s="6" t="s">
        <v>4</v>
      </c>
      <c r="D28" s="6" t="s">
        <v>5</v>
      </c>
      <c r="E28" s="3"/>
      <c r="F28" s="3"/>
      <c r="G28" s="3"/>
      <c r="H28" s="3"/>
      <c r="I28" s="3"/>
    </row>
    <row r="29" spans="1:9" x14ac:dyDescent="0.25">
      <c r="A29" s="3"/>
      <c r="B29" s="7" t="s">
        <v>30</v>
      </c>
      <c r="C29" s="8"/>
      <c r="D29" s="8"/>
      <c r="E29" s="3"/>
      <c r="F29" s="3"/>
      <c r="G29" s="3"/>
      <c r="H29" s="3"/>
      <c r="I29" s="3"/>
    </row>
    <row r="30" spans="1:9" x14ac:dyDescent="0.25">
      <c r="A30" s="3"/>
      <c r="B30" s="9" t="s">
        <v>31</v>
      </c>
      <c r="C30" s="10"/>
      <c r="D30" s="10"/>
      <c r="E30" s="3"/>
      <c r="F30" s="3"/>
      <c r="G30" s="3"/>
      <c r="H30" s="3"/>
      <c r="I30" s="3"/>
    </row>
    <row r="31" spans="1:9" x14ac:dyDescent="0.25">
      <c r="A31" s="3"/>
      <c r="B31" s="9" t="s">
        <v>32</v>
      </c>
      <c r="C31" s="10"/>
      <c r="D31" s="10"/>
      <c r="E31" s="3"/>
      <c r="F31" s="3"/>
      <c r="G31" s="3"/>
      <c r="H31" s="3"/>
      <c r="I31" s="3"/>
    </row>
    <row r="32" spans="1:9" ht="14.25" thickBot="1" x14ac:dyDescent="0.3">
      <c r="A32" s="3"/>
      <c r="B32" s="11" t="s">
        <v>33</v>
      </c>
      <c r="C32" s="12"/>
      <c r="D32" s="12"/>
      <c r="E32" s="3"/>
      <c r="F32" s="3"/>
      <c r="G32" s="3"/>
      <c r="H32" s="3"/>
      <c r="I32" s="3"/>
    </row>
    <row r="33" spans="1:9" ht="14.25" thickTop="1" x14ac:dyDescent="0.25">
      <c r="A33" s="3"/>
      <c r="B33" s="16" t="s">
        <v>53</v>
      </c>
      <c r="C33" s="17">
        <f>SUBTOTAL(109,Table4[Estimated])</f>
        <v>0</v>
      </c>
      <c r="D33" s="17">
        <f>SUBTOTAL(109,Table4[Actual])</f>
        <v>0</v>
      </c>
      <c r="E33" s="3"/>
      <c r="F33" s="3"/>
      <c r="G33" s="3"/>
      <c r="H33" s="3"/>
      <c r="I33" s="3"/>
    </row>
    <row r="34" spans="1:9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3"/>
    </row>
  </sheetData>
  <mergeCells count="6">
    <mergeCell ref="B2:H2"/>
    <mergeCell ref="B13:D13"/>
    <mergeCell ref="B21:D21"/>
    <mergeCell ref="B27:D27"/>
    <mergeCell ref="F13:H13"/>
    <mergeCell ref="F21:H21"/>
  </mergeCells>
  <phoneticPr fontId="1" type="noConversion"/>
  <pageMargins left="1" right="1" top="0.75" bottom="1" header="0.5" footer="0.5"/>
  <pageSetup scale="77" orientation="portrait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35"/>
  <sheetViews>
    <sheetView showGridLines="0" tabSelected="1" view="pageBreakPreview" zoomScale="75" zoomScaleNormal="100" zoomScaleSheetLayoutView="75" workbookViewId="0">
      <selection activeCell="F7" sqref="F7"/>
    </sheetView>
  </sheetViews>
  <sheetFormatPr defaultRowHeight="13.5" x14ac:dyDescent="0.25"/>
  <cols>
    <col min="1" max="1" width="9.140625" style="1"/>
    <col min="2" max="2" width="24.7109375" style="1" customWidth="1"/>
    <col min="3" max="3" width="25" style="1" customWidth="1"/>
    <col min="4" max="4" width="40.5703125" style="1" customWidth="1"/>
    <col min="5" max="5" width="23.28515625" style="26" customWidth="1"/>
    <col min="6" max="6" width="26.5703125" style="1" customWidth="1"/>
    <col min="7" max="7" width="32.5703125" style="1" customWidth="1"/>
    <col min="8" max="16384" width="9.140625" style="1"/>
  </cols>
  <sheetData>
    <row r="2" spans="2:8" ht="36" customHeight="1" x14ac:dyDescent="0.25">
      <c r="B2" s="40" t="str">
        <f>Expenses!B2</f>
        <v>EVENT BUDGET</v>
      </c>
      <c r="C2" s="40"/>
      <c r="D2" s="40"/>
      <c r="E2" s="40"/>
      <c r="F2" s="40"/>
      <c r="G2" s="40"/>
    </row>
    <row r="3" spans="2:8" ht="14.25" customHeight="1" x14ac:dyDescent="0.25">
      <c r="B3" s="2"/>
      <c r="C3" s="2"/>
      <c r="D3" s="2"/>
      <c r="E3" s="2"/>
      <c r="F3" s="2"/>
      <c r="G3" s="2"/>
    </row>
    <row r="4" spans="2:8" s="3" customFormat="1" ht="39.950000000000003" customHeight="1" thickBot="1" x14ac:dyDescent="0.25">
      <c r="B4" s="43" t="s">
        <v>54</v>
      </c>
      <c r="C4" s="43" t="s">
        <v>4</v>
      </c>
      <c r="D4" s="43" t="s">
        <v>5</v>
      </c>
      <c r="E4" s="37"/>
      <c r="F4" s="44"/>
      <c r="G4" s="44"/>
    </row>
    <row r="5" spans="2:8" ht="39.950000000000003" customHeight="1" thickTop="1" x14ac:dyDescent="0.25">
      <c r="B5" s="45"/>
      <c r="C5" s="46">
        <f>SUM(F12,F19,F26,F34)</f>
        <v>1936</v>
      </c>
      <c r="D5" s="46">
        <f>SUM(G12,G19,G26,G34)</f>
        <v>1831</v>
      </c>
      <c r="E5" s="47"/>
      <c r="F5" s="48"/>
      <c r="G5" s="48"/>
      <c r="H5" s="3"/>
    </row>
    <row r="6" spans="2:8" ht="25.5" customHeight="1" x14ac:dyDescent="0.25">
      <c r="B6" s="44"/>
      <c r="C6" s="44"/>
      <c r="D6" s="49"/>
      <c r="E6" s="50"/>
      <c r="F6" s="44"/>
      <c r="G6" s="44"/>
      <c r="H6" s="3"/>
    </row>
    <row r="7" spans="2:8" ht="39.950000000000003" customHeight="1" x14ac:dyDescent="0.25">
      <c r="B7" s="51" t="s">
        <v>35</v>
      </c>
      <c r="C7" s="52"/>
      <c r="D7" s="52"/>
      <c r="E7" s="52"/>
      <c r="F7" s="52"/>
      <c r="G7" s="52"/>
      <c r="H7" s="3"/>
    </row>
    <row r="8" spans="2:8" ht="39.950000000000003" customHeight="1" x14ac:dyDescent="0.25">
      <c r="B8" s="53" t="s">
        <v>4</v>
      </c>
      <c r="C8" s="53" t="s">
        <v>5</v>
      </c>
      <c r="D8" s="54"/>
      <c r="E8" s="55"/>
      <c r="F8" s="53" t="s">
        <v>4</v>
      </c>
      <c r="G8" s="53" t="s">
        <v>5</v>
      </c>
      <c r="H8" s="3"/>
    </row>
    <row r="9" spans="2:8" ht="39.950000000000003" customHeight="1" x14ac:dyDescent="0.25">
      <c r="B9" s="56">
        <v>300</v>
      </c>
      <c r="C9" s="56">
        <v>278</v>
      </c>
      <c r="D9" s="57" t="s">
        <v>52</v>
      </c>
      <c r="E9" s="58">
        <v>5</v>
      </c>
      <c r="F9" s="59">
        <f>B9*E9</f>
        <v>1500</v>
      </c>
      <c r="G9" s="59">
        <f>C9*E9</f>
        <v>1390</v>
      </c>
      <c r="H9" s="3"/>
    </row>
    <row r="10" spans="2:8" ht="39.950000000000003" customHeight="1" x14ac:dyDescent="0.25">
      <c r="B10" s="60">
        <v>197</v>
      </c>
      <c r="C10" s="60">
        <v>195</v>
      </c>
      <c r="D10" s="61" t="s">
        <v>39</v>
      </c>
      <c r="E10" s="62">
        <v>2</v>
      </c>
      <c r="F10" s="63">
        <f>B10*E10</f>
        <v>394</v>
      </c>
      <c r="G10" s="63">
        <f>C10*E10</f>
        <v>390</v>
      </c>
      <c r="H10" s="3"/>
    </row>
    <row r="11" spans="2:8" ht="39.950000000000003" customHeight="1" thickBot="1" x14ac:dyDescent="0.3">
      <c r="B11" s="64">
        <v>42</v>
      </c>
      <c r="C11" s="64">
        <v>51</v>
      </c>
      <c r="D11" s="65" t="s">
        <v>40</v>
      </c>
      <c r="E11" s="66">
        <v>1</v>
      </c>
      <c r="F11" s="67">
        <f>B11*E11</f>
        <v>42</v>
      </c>
      <c r="G11" s="67">
        <f>C11*E11</f>
        <v>51</v>
      </c>
      <c r="H11" s="3"/>
    </row>
    <row r="12" spans="2:8" ht="39.950000000000003" customHeight="1" thickTop="1" x14ac:dyDescent="0.25">
      <c r="B12" s="68"/>
      <c r="C12" s="68"/>
      <c r="D12" s="68"/>
      <c r="E12" s="68"/>
      <c r="F12" s="68">
        <f>SUM(F9:F11)</f>
        <v>1936</v>
      </c>
      <c r="G12" s="68">
        <f>SUM(G9:G11)</f>
        <v>1831</v>
      </c>
      <c r="H12" s="3"/>
    </row>
    <row r="13" spans="2:8" ht="39.950000000000003" customHeight="1" x14ac:dyDescent="0.25">
      <c r="B13" s="69"/>
      <c r="C13" s="69"/>
      <c r="D13" s="69"/>
      <c r="E13" s="69"/>
      <c r="F13" s="69"/>
      <c r="G13" s="69"/>
      <c r="H13" s="3"/>
    </row>
    <row r="14" spans="2:8" ht="39.950000000000003" customHeight="1" x14ac:dyDescent="0.25">
      <c r="B14" s="51" t="s">
        <v>49</v>
      </c>
      <c r="C14" s="52"/>
      <c r="D14" s="52"/>
      <c r="E14" s="52"/>
      <c r="F14" s="52"/>
      <c r="G14" s="52"/>
      <c r="H14" s="3"/>
    </row>
    <row r="15" spans="2:8" ht="39.950000000000003" customHeight="1" x14ac:dyDescent="0.25">
      <c r="B15" s="53" t="s">
        <v>4</v>
      </c>
      <c r="C15" s="53" t="s">
        <v>5</v>
      </c>
      <c r="D15" s="54"/>
      <c r="E15" s="55"/>
      <c r="F15" s="53" t="s">
        <v>4</v>
      </c>
      <c r="G15" s="53" t="s">
        <v>5</v>
      </c>
      <c r="H15" s="3"/>
    </row>
    <row r="16" spans="2:8" ht="39.950000000000003" customHeight="1" x14ac:dyDescent="0.25">
      <c r="B16" s="56"/>
      <c r="C16" s="56"/>
      <c r="D16" s="57" t="s">
        <v>41</v>
      </c>
      <c r="E16" s="58"/>
      <c r="F16" s="59">
        <f>B16*E16</f>
        <v>0</v>
      </c>
      <c r="G16" s="59">
        <f>C16*E16</f>
        <v>0</v>
      </c>
      <c r="H16" s="3"/>
    </row>
    <row r="17" spans="2:8" ht="39.950000000000003" customHeight="1" x14ac:dyDescent="0.25">
      <c r="B17" s="60"/>
      <c r="C17" s="60"/>
      <c r="D17" s="61" t="s">
        <v>42</v>
      </c>
      <c r="E17" s="62"/>
      <c r="F17" s="63">
        <f>B17*E17</f>
        <v>0</v>
      </c>
      <c r="G17" s="63">
        <f>C17*E17</f>
        <v>0</v>
      </c>
      <c r="H17" s="3"/>
    </row>
    <row r="18" spans="2:8" ht="39.950000000000003" customHeight="1" thickBot="1" x14ac:dyDescent="0.3">
      <c r="B18" s="64"/>
      <c r="C18" s="64"/>
      <c r="D18" s="65" t="s">
        <v>43</v>
      </c>
      <c r="E18" s="66"/>
      <c r="F18" s="67">
        <f>B18*E18</f>
        <v>0</v>
      </c>
      <c r="G18" s="67">
        <f>C18*E18</f>
        <v>0</v>
      </c>
      <c r="H18" s="3"/>
    </row>
    <row r="19" spans="2:8" ht="39.950000000000003" customHeight="1" thickTop="1" x14ac:dyDescent="0.25">
      <c r="B19" s="68"/>
      <c r="C19" s="68"/>
      <c r="D19" s="68"/>
      <c r="E19" s="68"/>
      <c r="F19" s="68">
        <f>SUM(F16:F18)</f>
        <v>0</v>
      </c>
      <c r="G19" s="68">
        <f>SUM(G16:G18)</f>
        <v>0</v>
      </c>
      <c r="H19" s="3"/>
    </row>
    <row r="20" spans="2:8" ht="39.950000000000003" customHeight="1" x14ac:dyDescent="0.25">
      <c r="B20" s="69"/>
      <c r="C20" s="69"/>
      <c r="D20" s="69"/>
      <c r="E20" s="69"/>
      <c r="F20" s="69"/>
      <c r="G20" s="69"/>
      <c r="H20" s="3"/>
    </row>
    <row r="21" spans="2:8" ht="39.950000000000003" customHeight="1" x14ac:dyDescent="0.25">
      <c r="B21" s="51" t="s">
        <v>50</v>
      </c>
      <c r="C21" s="52"/>
      <c r="D21" s="52"/>
      <c r="E21" s="52"/>
      <c r="F21" s="52"/>
      <c r="G21" s="52"/>
      <c r="H21" s="3"/>
    </row>
    <row r="22" spans="2:8" ht="39.950000000000003" customHeight="1" x14ac:dyDescent="0.25">
      <c r="B22" s="53" t="s">
        <v>4</v>
      </c>
      <c r="C22" s="53" t="s">
        <v>5</v>
      </c>
      <c r="D22" s="54"/>
      <c r="E22" s="55"/>
      <c r="F22" s="53" t="s">
        <v>4</v>
      </c>
      <c r="G22" s="53" t="s">
        <v>5</v>
      </c>
      <c r="H22" s="3"/>
    </row>
    <row r="23" spans="2:8" ht="39.950000000000003" customHeight="1" x14ac:dyDescent="0.25">
      <c r="B23" s="56"/>
      <c r="C23" s="56"/>
      <c r="D23" s="57" t="s">
        <v>44</v>
      </c>
      <c r="E23" s="58"/>
      <c r="F23" s="59">
        <f>B23*E23</f>
        <v>0</v>
      </c>
      <c r="G23" s="59">
        <f>C23*E23</f>
        <v>0</v>
      </c>
      <c r="H23" s="3"/>
    </row>
    <row r="24" spans="2:8" ht="39.950000000000003" customHeight="1" x14ac:dyDescent="0.25">
      <c r="B24" s="60"/>
      <c r="C24" s="60"/>
      <c r="D24" s="61" t="s">
        <v>45</v>
      </c>
      <c r="E24" s="62"/>
      <c r="F24" s="63">
        <f>B24*E24</f>
        <v>0</v>
      </c>
      <c r="G24" s="63">
        <f>C24*E24</f>
        <v>0</v>
      </c>
      <c r="H24" s="3"/>
    </row>
    <row r="25" spans="2:8" ht="39.950000000000003" customHeight="1" thickBot="1" x14ac:dyDescent="0.3">
      <c r="B25" s="70"/>
      <c r="C25" s="70"/>
      <c r="D25" s="65" t="s">
        <v>46</v>
      </c>
      <c r="E25" s="66"/>
      <c r="F25" s="67">
        <f>B25*E25</f>
        <v>0</v>
      </c>
      <c r="G25" s="67">
        <f>C25*E25</f>
        <v>0</v>
      </c>
      <c r="H25" s="3"/>
    </row>
    <row r="26" spans="2:8" ht="39.950000000000003" customHeight="1" thickTop="1" x14ac:dyDescent="0.25">
      <c r="B26" s="68"/>
      <c r="C26" s="68"/>
      <c r="D26" s="68"/>
      <c r="E26" s="68"/>
      <c r="F26" s="68">
        <f>SUM(F23:F25)</f>
        <v>0</v>
      </c>
      <c r="G26" s="68">
        <f>SUM(G23:G25)</f>
        <v>0</v>
      </c>
      <c r="H26" s="3"/>
    </row>
    <row r="27" spans="2:8" ht="39.950000000000003" customHeight="1" x14ac:dyDescent="0.25">
      <c r="B27" s="69"/>
      <c r="C27" s="69"/>
      <c r="D27" s="69"/>
      <c r="E27" s="69"/>
      <c r="F27" s="69"/>
      <c r="G27" s="69"/>
      <c r="H27" s="3"/>
    </row>
    <row r="28" spans="2:8" ht="39.950000000000003" customHeight="1" x14ac:dyDescent="0.25">
      <c r="B28" s="51" t="s">
        <v>51</v>
      </c>
      <c r="C28" s="52"/>
      <c r="D28" s="52"/>
      <c r="E28" s="52"/>
      <c r="F28" s="52"/>
      <c r="G28" s="52"/>
      <c r="H28" s="3"/>
    </row>
    <row r="29" spans="2:8" ht="39.950000000000003" customHeight="1" x14ac:dyDescent="0.25">
      <c r="B29" s="53" t="s">
        <v>4</v>
      </c>
      <c r="C29" s="53" t="s">
        <v>5</v>
      </c>
      <c r="D29" s="54"/>
      <c r="E29" s="55"/>
      <c r="F29" s="53" t="s">
        <v>4</v>
      </c>
      <c r="G29" s="53" t="s">
        <v>5</v>
      </c>
      <c r="H29" s="3"/>
    </row>
    <row r="30" spans="2:8" ht="39.950000000000003" customHeight="1" x14ac:dyDescent="0.25">
      <c r="B30" s="56"/>
      <c r="C30" s="56"/>
      <c r="D30" s="57" t="s">
        <v>47</v>
      </c>
      <c r="E30" s="58"/>
      <c r="F30" s="59">
        <f>B30*E30</f>
        <v>0</v>
      </c>
      <c r="G30" s="59">
        <f>C30*E30</f>
        <v>0</v>
      </c>
      <c r="H30" s="3"/>
    </row>
    <row r="31" spans="2:8" ht="39.950000000000003" customHeight="1" x14ac:dyDescent="0.25">
      <c r="B31" s="60"/>
      <c r="C31" s="60"/>
      <c r="D31" s="61" t="s">
        <v>47</v>
      </c>
      <c r="E31" s="62"/>
      <c r="F31" s="63">
        <f>B31*E31</f>
        <v>0</v>
      </c>
      <c r="G31" s="63">
        <f>C31*E31</f>
        <v>0</v>
      </c>
      <c r="H31" s="3"/>
    </row>
    <row r="32" spans="2:8" ht="39.950000000000003" customHeight="1" x14ac:dyDescent="0.25">
      <c r="B32" s="71"/>
      <c r="C32" s="71"/>
      <c r="D32" s="72" t="s">
        <v>47</v>
      </c>
      <c r="E32" s="73"/>
      <c r="F32" s="74">
        <f>B32*E32</f>
        <v>0</v>
      </c>
      <c r="G32" s="74">
        <f>C32*E32</f>
        <v>0</v>
      </c>
      <c r="H32" s="3"/>
    </row>
    <row r="33" spans="2:8" ht="39.950000000000003" customHeight="1" thickBot="1" x14ac:dyDescent="0.3">
      <c r="B33" s="75"/>
      <c r="C33" s="75"/>
      <c r="D33" s="76" t="s">
        <v>47</v>
      </c>
      <c r="E33" s="77"/>
      <c r="F33" s="78">
        <f>B33*E33</f>
        <v>0</v>
      </c>
      <c r="G33" s="78">
        <f>C33*E33</f>
        <v>0</v>
      </c>
      <c r="H33" s="3"/>
    </row>
    <row r="34" spans="2:8" ht="39.950000000000003" customHeight="1" thickTop="1" x14ac:dyDescent="0.25">
      <c r="B34" s="68"/>
      <c r="C34" s="68"/>
      <c r="D34" s="68"/>
      <c r="E34" s="68"/>
      <c r="F34" s="68">
        <f>SUM(F30:F33)</f>
        <v>0</v>
      </c>
      <c r="G34" s="68">
        <f>SUM(G30:G33)</f>
        <v>0</v>
      </c>
      <c r="H34" s="3"/>
    </row>
    <row r="35" spans="2:8" ht="14.25" x14ac:dyDescent="0.3">
      <c r="B35" s="27"/>
      <c r="C35" s="27"/>
      <c r="D35" s="27"/>
      <c r="E35" s="28"/>
      <c r="F35" s="27"/>
      <c r="G35" s="27"/>
    </row>
  </sheetData>
  <mergeCells count="4">
    <mergeCell ref="B2:G2"/>
    <mergeCell ref="B13:G13"/>
    <mergeCell ref="B20:G20"/>
    <mergeCell ref="B27:G27"/>
  </mergeCells>
  <phoneticPr fontId="1" type="noConversion"/>
  <pageMargins left="1" right="1" top="0.75" bottom="1" header="0.5" footer="0.5"/>
  <pageSetup scale="50" orientation="portrait" r:id="rId1"/>
  <headerFooter alignWithMargins="0"/>
  <ignoredErrors>
    <ignoredError sqref="F16:F18 G16:G18 F23:F25 G23:G25 F30:F33 G30:G33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H12"/>
  <sheetViews>
    <sheetView showGridLines="0" workbookViewId="0">
      <selection activeCell="B2" sqref="B2:G2"/>
    </sheetView>
  </sheetViews>
  <sheetFormatPr defaultRowHeight="13.5" x14ac:dyDescent="0.25"/>
  <cols>
    <col min="1" max="1" width="9.140625" style="1"/>
    <col min="2" max="2" width="25.42578125" style="1" customWidth="1"/>
    <col min="3" max="4" width="21" style="1" customWidth="1"/>
    <col min="5" max="5" width="12.28515625" style="1" customWidth="1"/>
    <col min="6" max="7" width="9.140625" style="1"/>
    <col min="8" max="8" width="39.7109375" style="1" customWidth="1"/>
    <col min="9" max="16384" width="9.140625" style="1"/>
  </cols>
  <sheetData>
    <row r="2" spans="2:8" ht="33.75" customHeight="1" x14ac:dyDescent="0.3">
      <c r="B2" s="41" t="str">
        <f>Expenses!B2</f>
        <v>EVENT BUDGET</v>
      </c>
      <c r="C2" s="41"/>
      <c r="D2" s="41"/>
      <c r="E2" s="41"/>
      <c r="F2" s="41"/>
      <c r="G2" s="41"/>
      <c r="H2" s="29"/>
    </row>
    <row r="3" spans="2:8" ht="18" x14ac:dyDescent="0.25">
      <c r="B3" s="42"/>
      <c r="C3" s="42"/>
      <c r="D3" s="42"/>
      <c r="E3" s="42"/>
      <c r="F3" s="42"/>
      <c r="G3" s="42"/>
      <c r="H3" s="30"/>
    </row>
    <row r="4" spans="2:8" ht="18.75" customHeight="1" x14ac:dyDescent="0.3">
      <c r="B4" s="31"/>
    </row>
    <row r="5" spans="2:8" ht="12.75" customHeight="1" x14ac:dyDescent="0.25">
      <c r="B5" s="32"/>
      <c r="C5" s="32" t="s">
        <v>4</v>
      </c>
      <c r="D5" s="32" t="s">
        <v>5</v>
      </c>
    </row>
    <row r="6" spans="2:8" ht="12.75" customHeight="1" x14ac:dyDescent="0.25">
      <c r="B6" s="33" t="s">
        <v>36</v>
      </c>
      <c r="C6" s="33">
        <f>Income!C5</f>
        <v>1936</v>
      </c>
      <c r="D6" s="33">
        <f>Income!D5</f>
        <v>1831</v>
      </c>
    </row>
    <row r="7" spans="2:8" ht="12.75" customHeight="1" thickBot="1" x14ac:dyDescent="0.3">
      <c r="B7" s="34" t="s">
        <v>37</v>
      </c>
      <c r="C7" s="34">
        <f>Expenses!G5</f>
        <v>1145</v>
      </c>
      <c r="D7" s="34">
        <f>Expenses!H5</f>
        <v>395</v>
      </c>
    </row>
    <row r="8" spans="2:8" ht="12.75" customHeight="1" thickTop="1" x14ac:dyDescent="0.25">
      <c r="B8" s="35" t="s">
        <v>38</v>
      </c>
      <c r="C8" s="35">
        <f>C6-C7</f>
        <v>791</v>
      </c>
      <c r="D8" s="35">
        <f>D6-D7</f>
        <v>1436</v>
      </c>
    </row>
    <row r="9" spans="2:8" ht="18" customHeight="1" x14ac:dyDescent="0.25"/>
    <row r="12" spans="2:8" x14ac:dyDescent="0.25">
      <c r="H12" s="36"/>
    </row>
  </sheetData>
  <mergeCells count="2">
    <mergeCell ref="B2:G2"/>
    <mergeCell ref="B3:G3"/>
  </mergeCells>
  <phoneticPr fontId="1" type="noConversion"/>
  <pageMargins left="1" right="0.75" top="0.75" bottom="1" header="0.5" footer="0.5"/>
  <pageSetup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CB44023-319B-4488-93C2-D3B65ADD7D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Expenses</vt:lpstr>
      <vt:lpstr>Income</vt:lpstr>
      <vt:lpstr>Summary</vt:lpstr>
      <vt:lpstr>Income!Print_Area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creator/>
  <cp:lastModifiedBy/>
  <dcterms:created xsi:type="dcterms:W3CDTF">2015-07-22T13:41:36Z</dcterms:created>
  <dcterms:modified xsi:type="dcterms:W3CDTF">2022-10-05T00:31:48Z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TC101940649990</vt:lpwstr>
  </property>
</Properties>
</file>